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documentos\planeación\antepryppto\anteproyecto 2026\"/>
    </mc:Choice>
  </mc:AlternateContent>
  <xr:revisionPtr revIDLastSave="0" documentId="13_ncr:1_{20CFB4F3-ACFF-49B5-A9FB-AC964F1A8F5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UTV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G56" i="1"/>
  <c r="H56" i="1"/>
  <c r="F56" i="1"/>
  <c r="I20" i="1" l="1"/>
  <c r="I21" i="1"/>
  <c r="I22" i="1"/>
  <c r="I24" i="1"/>
  <c r="I25" i="1"/>
  <c r="I27" i="1"/>
  <c r="I28" i="1"/>
  <c r="I30" i="1"/>
  <c r="I32" i="1"/>
  <c r="I38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G34" i="1" l="1"/>
  <c r="G23" i="1"/>
  <c r="G19" i="1"/>
  <c r="G18" i="1"/>
  <c r="G17" i="1"/>
  <c r="E56" i="1" l="1"/>
  <c r="D56" i="1"/>
  <c r="C56" i="1"/>
  <c r="B56" i="1"/>
  <c r="I16" i="1"/>
  <c r="I15" i="1"/>
  <c r="I14" i="1"/>
  <c r="I13" i="1"/>
  <c r="I12" i="1"/>
  <c r="I11" i="1"/>
  <c r="I10" i="1"/>
  <c r="I9" i="1"/>
  <c r="I8" i="1"/>
  <c r="H8" i="1"/>
</calcChain>
</file>

<file path=xl/sharedStrings.xml><?xml version="1.0" encoding="utf-8"?>
<sst xmlns="http://schemas.openxmlformats.org/spreadsheetml/2006/main" count="112" uniqueCount="70">
  <si>
    <t>TOTAL</t>
  </si>
  <si>
    <t>CUOTA O TARIFA</t>
  </si>
  <si>
    <t>RECAUDADO</t>
  </si>
  <si>
    <t>ESTIMADO</t>
  </si>
  <si>
    <t>POR RECAUDAR</t>
  </si>
  <si>
    <t>Nombre del Organismo Descentralizado: Universidad Tecnológica del Valle del Mezquital</t>
  </si>
  <si>
    <t>NOTAS:</t>
  </si>
  <si>
    <t>1. Para el ejercicio 2024 el corte de lo recaudado es al 31 de mayo.</t>
  </si>
  <si>
    <t>Inscripción</t>
  </si>
  <si>
    <t xml:space="preserve">Reinscripción </t>
  </si>
  <si>
    <t>Examen de ingreso a la educación superior</t>
  </si>
  <si>
    <t xml:space="preserve">Examen de certificación de lengua extranjera </t>
  </si>
  <si>
    <t xml:space="preserve">Examen TOEFL </t>
  </si>
  <si>
    <t>Examen diagnóstico del nivel de idioma</t>
  </si>
  <si>
    <t>Duplicado de certificado de estudios</t>
  </si>
  <si>
    <t>Constancia escolar</t>
  </si>
  <si>
    <t>Trámite de certificado de inglés TOEFL</t>
  </si>
  <si>
    <t>Titulación</t>
  </si>
  <si>
    <t>Derecho por la validación electrónica de título profesional mediante medidas de seguridad (timbre holograma)</t>
  </si>
  <si>
    <t>Expedición de registro estatal</t>
  </si>
  <si>
    <t>Curso remedial</t>
  </si>
  <si>
    <t>Regularización por materia reprobada</t>
  </si>
  <si>
    <t xml:space="preserve">Cuota de recuperación de material dañado de laboratorio/taller </t>
  </si>
  <si>
    <t>Servicio de Educación Continua Básico A</t>
  </si>
  <si>
    <t>Servicio de Educación Continua Básico B</t>
  </si>
  <si>
    <t>Servicio de Educación Continua Básico C</t>
  </si>
  <si>
    <t>Servicio de Educación Continua Intermedio A</t>
  </si>
  <si>
    <t>Servicio de Educación Continua Intermedio B</t>
  </si>
  <si>
    <t>Servicio de Educación Continua Avanzado B</t>
  </si>
  <si>
    <t>Servicio de Educación Continua Especializado B</t>
  </si>
  <si>
    <t xml:space="preserve">Consultoría y Estudio Tipo I </t>
  </si>
  <si>
    <t>Consultoría y Estudio Tipo IV</t>
  </si>
  <si>
    <t xml:space="preserve">Aportación mensual de cafetería </t>
  </si>
  <si>
    <t xml:space="preserve">Aportación mensual de papelería y/o fotocopiado </t>
  </si>
  <si>
    <t xml:space="preserve">Cuota de Recuperación por uso de Laboratorio Básico </t>
  </si>
  <si>
    <t>Cuota de Recuperación por uso de Laboratorio Especializado</t>
  </si>
  <si>
    <t>Cuota de recuperación por impresión en blanco y negro</t>
  </si>
  <si>
    <t>Cuota de recuperación por impresión en color</t>
  </si>
  <si>
    <t>Cuota de recuperación por impresión en plotter</t>
  </si>
  <si>
    <t>Comisiones derivadas de convenios comerciales</t>
  </si>
  <si>
    <t xml:space="preserve">Análisis bromatológico </t>
  </si>
  <si>
    <t xml:space="preserve">Análisis Microbiológico en Agua o Alimentos </t>
  </si>
  <si>
    <t>Análisis Fisicoquímico de Agua</t>
  </si>
  <si>
    <t>Análisis fisicoquímico de alimentos</t>
  </si>
  <si>
    <t xml:space="preserve">Análisis Fisicoquímico de Leche </t>
  </si>
  <si>
    <t>Copia fotostática</t>
  </si>
  <si>
    <t>Digitalización de documento</t>
  </si>
  <si>
    <t xml:space="preserve">Servicios Tecnológicos Tipo I </t>
  </si>
  <si>
    <t xml:space="preserve">Servicios Tecnológicos Tipo II </t>
  </si>
  <si>
    <t>2. Para el ejercicio 2025 esta en proceso los trabajos para determinar el estimado, en espera de los precriterios que establezca la Secretaría de Hacienda.</t>
  </si>
  <si>
    <t>$0.00</t>
  </si>
  <si>
    <t>Cuota de recuperación por uso de instalaciones</t>
  </si>
  <si>
    <t xml:space="preserve"> Reposición de certificado de competencia laboral (1) (4)</t>
  </si>
  <si>
    <t>Servicio de Educación Continua Avanzado A</t>
  </si>
  <si>
    <t>Servicio de Educación Continua Especializado A</t>
  </si>
  <si>
    <t>Cuota de recuperación de curso extracurricular</t>
  </si>
  <si>
    <t>% Avance</t>
  </si>
  <si>
    <t>Certificado de Competencia Nivel 4 (1) (4)</t>
  </si>
  <si>
    <t>Certificado de Competencia Nivel 5 (1) (4)</t>
  </si>
  <si>
    <t>Servicios Escolares</t>
  </si>
  <si>
    <t>Centro DELF-DALF</t>
  </si>
  <si>
    <t>Educación Continua</t>
  </si>
  <si>
    <t>Secretraría Académica</t>
  </si>
  <si>
    <t>Gestión Tecnológica</t>
  </si>
  <si>
    <t>Recursos Materiales</t>
  </si>
  <si>
    <t>Coordinación de Sistemas</t>
  </si>
  <si>
    <t>Contabilidad</t>
  </si>
  <si>
    <t>Idiomas</t>
  </si>
  <si>
    <t>RECAUDADO 30/abr/25</t>
  </si>
  <si>
    <t>ÁREA GENERADORA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</si>
</sst>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Montserrat"/>
      <family val="3"/>
    </font>
    <font>
      <sz val="12"/>
      <color indexed="8"/>
      <name val="Montserrat"/>
      <family val="3"/>
    </font>
    <font>
      <sz val="12"/>
      <name val="Montserrat"/>
      <family val="3"/>
    </font>
    <font>
      <sz val="12"/>
      <color theme="0"/>
      <name val="Montserrat"/>
      <family val="3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66"/>
  <sheetViews>
    <sheetView tabSelected="1" topLeftCell="A4" zoomScale="70" zoomScaleNormal="70" workbookViewId="0">
      <selection activeCell="J10" sqref="J10"/>
    </sheetView>
  </sheetViews>
  <sheetFormatPr baseColWidth="10" defaultRowHeight="15" x14ac:dyDescent="0.25"/>
  <cols>
    <col min="1" max="1" width="58" customWidth="1"/>
    <col min="2" max="4" width="17.42578125" bestFit="1" customWidth="1"/>
    <col min="5" max="5" width="17.140625" bestFit="1" customWidth="1"/>
    <col min="6" max="6" width="17" bestFit="1" customWidth="1"/>
    <col min="7" max="7" width="17.42578125" bestFit="1" customWidth="1"/>
    <col min="8" max="8" width="14.7109375" bestFit="1" customWidth="1"/>
    <col min="9" max="9" width="12.85546875" bestFit="1" customWidth="1"/>
    <col min="10" max="10" width="26.28515625" bestFit="1" customWidth="1"/>
  </cols>
  <sheetData>
    <row r="3" spans="1:11" ht="18.75" x14ac:dyDescent="0.3">
      <c r="A3" s="25" t="s">
        <v>5</v>
      </c>
      <c r="B3" s="25"/>
      <c r="C3" s="25"/>
      <c r="D3" s="25"/>
      <c r="E3" s="25"/>
    </row>
    <row r="6" spans="1:11" ht="21.75" customHeight="1" x14ac:dyDescent="0.25">
      <c r="A6" s="23" t="s">
        <v>1</v>
      </c>
      <c r="B6" s="21">
        <v>2021</v>
      </c>
      <c r="C6" s="21">
        <v>2022</v>
      </c>
      <c r="D6" s="21">
        <v>2023</v>
      </c>
      <c r="E6" s="22">
        <v>2024</v>
      </c>
      <c r="F6" s="24">
        <v>2025</v>
      </c>
      <c r="G6" s="24"/>
      <c r="H6" s="24"/>
      <c r="I6" s="23" t="s">
        <v>56</v>
      </c>
      <c r="J6" s="28" t="s">
        <v>69</v>
      </c>
      <c r="K6" s="2"/>
    </row>
    <row r="7" spans="1:11" s="3" customFormat="1" ht="56.25" x14ac:dyDescent="0.25">
      <c r="A7" s="23"/>
      <c r="B7" s="21" t="s">
        <v>2</v>
      </c>
      <c r="C7" s="21" t="s">
        <v>2</v>
      </c>
      <c r="D7" s="21" t="s">
        <v>2</v>
      </c>
      <c r="E7" s="22" t="s">
        <v>2</v>
      </c>
      <c r="F7" s="21" t="s">
        <v>3</v>
      </c>
      <c r="G7" s="22" t="s">
        <v>68</v>
      </c>
      <c r="H7" s="22" t="s">
        <v>4</v>
      </c>
      <c r="I7" s="23"/>
      <c r="J7" s="28"/>
      <c r="K7" s="2"/>
    </row>
    <row r="8" spans="1:11" s="2" customFormat="1" ht="31.5" customHeight="1" x14ac:dyDescent="0.25">
      <c r="A8" s="15" t="s">
        <v>8</v>
      </c>
      <c r="B8" s="16">
        <v>1213609.3599999999</v>
      </c>
      <c r="C8" s="17">
        <v>933982.76</v>
      </c>
      <c r="D8" s="17">
        <v>1563881.2</v>
      </c>
      <c r="E8" s="18">
        <v>2315267.92</v>
      </c>
      <c r="F8" s="17">
        <v>2216848</v>
      </c>
      <c r="G8" s="19">
        <v>263092.53999999998</v>
      </c>
      <c r="H8" s="19">
        <f>F8-G8</f>
        <v>1953755.46</v>
      </c>
      <c r="I8" s="20">
        <f>G8/F8*100</f>
        <v>11.867865546036533</v>
      </c>
      <c r="J8" s="27" t="s">
        <v>59</v>
      </c>
    </row>
    <row r="9" spans="1:11" s="2" customFormat="1" ht="31.5" customHeight="1" x14ac:dyDescent="0.25">
      <c r="A9" s="6" t="s">
        <v>9</v>
      </c>
      <c r="B9" s="7">
        <v>3773192.8000000003</v>
      </c>
      <c r="C9" s="8">
        <v>2591096.0500000003</v>
      </c>
      <c r="D9" s="8">
        <v>3988790.54</v>
      </c>
      <c r="E9" s="9">
        <v>5415067.4500000002</v>
      </c>
      <c r="F9" s="8">
        <v>5196028</v>
      </c>
      <c r="G9" s="10">
        <v>1570420.85</v>
      </c>
      <c r="H9" s="10">
        <f t="shared" ref="H9:H55" si="0">F9-G9</f>
        <v>3625607.15</v>
      </c>
      <c r="I9" s="12">
        <f t="shared" ref="I9:I56" si="1">G9/F9*100</f>
        <v>30.223487055881922</v>
      </c>
      <c r="J9" s="26" t="s">
        <v>59</v>
      </c>
    </row>
    <row r="10" spans="1:11" s="2" customFormat="1" ht="31.5" customHeight="1" x14ac:dyDescent="0.25">
      <c r="A10" s="6" t="s">
        <v>10</v>
      </c>
      <c r="B10" s="7">
        <v>661340</v>
      </c>
      <c r="C10" s="8">
        <v>713538.42999999993</v>
      </c>
      <c r="D10" s="8">
        <v>867815.6</v>
      </c>
      <c r="E10" s="9">
        <v>985717.49</v>
      </c>
      <c r="F10" s="8">
        <v>948610</v>
      </c>
      <c r="G10" s="10">
        <v>349742.45</v>
      </c>
      <c r="H10" s="10">
        <f t="shared" si="0"/>
        <v>598867.55000000005</v>
      </c>
      <c r="I10" s="12">
        <f t="shared" si="1"/>
        <v>36.868939817206233</v>
      </c>
      <c r="J10" s="26" t="s">
        <v>59</v>
      </c>
    </row>
    <row r="11" spans="1:11" s="2" customFormat="1" ht="31.5" customHeight="1" x14ac:dyDescent="0.25">
      <c r="A11" s="6" t="s">
        <v>11</v>
      </c>
      <c r="B11" s="7">
        <v>0</v>
      </c>
      <c r="C11" s="8">
        <v>24130</v>
      </c>
      <c r="D11" s="8">
        <v>253893</v>
      </c>
      <c r="E11" s="9">
        <v>305850</v>
      </c>
      <c r="F11" s="8">
        <v>281750</v>
      </c>
      <c r="G11" s="10">
        <v>176057</v>
      </c>
      <c r="H11" s="10">
        <f t="shared" si="0"/>
        <v>105693</v>
      </c>
      <c r="I11" s="12">
        <f t="shared" si="1"/>
        <v>62.486956521739131</v>
      </c>
      <c r="J11" s="26" t="s">
        <v>60</v>
      </c>
    </row>
    <row r="12" spans="1:11" s="2" customFormat="1" ht="31.5" customHeight="1" x14ac:dyDescent="0.25">
      <c r="A12" s="6" t="s">
        <v>12</v>
      </c>
      <c r="B12" s="7">
        <v>68744.7</v>
      </c>
      <c r="C12" s="8">
        <v>58316.799999999996</v>
      </c>
      <c r="D12" s="8">
        <v>66710</v>
      </c>
      <c r="E12" s="9">
        <v>72842</v>
      </c>
      <c r="F12" s="8">
        <v>52500</v>
      </c>
      <c r="G12" s="10">
        <v>0</v>
      </c>
      <c r="H12" s="10">
        <f t="shared" si="0"/>
        <v>52500</v>
      </c>
      <c r="I12" s="12">
        <f t="shared" si="1"/>
        <v>0</v>
      </c>
      <c r="J12" s="26" t="s">
        <v>61</v>
      </c>
    </row>
    <row r="13" spans="1:11" s="2" customFormat="1" ht="31.5" customHeight="1" x14ac:dyDescent="0.25">
      <c r="A13" s="6" t="s">
        <v>13</v>
      </c>
      <c r="B13" s="7">
        <v>0</v>
      </c>
      <c r="C13" s="8">
        <v>0</v>
      </c>
      <c r="D13" s="8">
        <v>488</v>
      </c>
      <c r="E13" s="9">
        <v>1280</v>
      </c>
      <c r="F13" s="8">
        <v>320</v>
      </c>
      <c r="G13" s="10">
        <v>469</v>
      </c>
      <c r="H13" s="10">
        <f t="shared" si="0"/>
        <v>-149</v>
      </c>
      <c r="I13" s="12">
        <f t="shared" si="1"/>
        <v>146.5625</v>
      </c>
      <c r="J13" s="26" t="s">
        <v>61</v>
      </c>
    </row>
    <row r="14" spans="1:11" s="2" customFormat="1" ht="31.5" customHeight="1" x14ac:dyDescent="0.25">
      <c r="A14" s="6" t="s">
        <v>14</v>
      </c>
      <c r="B14" s="7">
        <v>254.51999999999998</v>
      </c>
      <c r="C14" s="8">
        <v>68.319999999999993</v>
      </c>
      <c r="D14" s="8">
        <v>74</v>
      </c>
      <c r="E14" s="9">
        <v>231</v>
      </c>
      <c r="F14" s="8">
        <v>400</v>
      </c>
      <c r="G14" s="10">
        <v>234</v>
      </c>
      <c r="H14" s="10">
        <f t="shared" si="0"/>
        <v>166</v>
      </c>
      <c r="I14" s="12">
        <f t="shared" si="1"/>
        <v>58.5</v>
      </c>
      <c r="J14" s="26" t="s">
        <v>59</v>
      </c>
    </row>
    <row r="15" spans="1:11" s="2" customFormat="1" ht="31.5" customHeight="1" x14ac:dyDescent="0.25">
      <c r="A15" s="6" t="s">
        <v>15</v>
      </c>
      <c r="B15" s="7">
        <v>46655.199999999997</v>
      </c>
      <c r="C15" s="8">
        <v>35139.78</v>
      </c>
      <c r="D15" s="8">
        <v>43123.21</v>
      </c>
      <c r="E15" s="9">
        <v>43337</v>
      </c>
      <c r="F15" s="8">
        <v>44995</v>
      </c>
      <c r="G15" s="10">
        <v>19257</v>
      </c>
      <c r="H15" s="10">
        <f t="shared" si="0"/>
        <v>25738</v>
      </c>
      <c r="I15" s="12">
        <f t="shared" si="1"/>
        <v>42.798088676519612</v>
      </c>
      <c r="J15" s="26" t="s">
        <v>59</v>
      </c>
    </row>
    <row r="16" spans="1:11" s="2" customFormat="1" ht="31.5" customHeight="1" x14ac:dyDescent="0.25">
      <c r="A16" s="6" t="s">
        <v>16</v>
      </c>
      <c r="B16" s="7">
        <v>12921.119999999999</v>
      </c>
      <c r="C16" s="8">
        <v>10961.18</v>
      </c>
      <c r="D16" s="8">
        <v>12810</v>
      </c>
      <c r="E16" s="9">
        <v>17248</v>
      </c>
      <c r="F16" s="8">
        <v>13000</v>
      </c>
      <c r="G16" s="10">
        <v>0</v>
      </c>
      <c r="H16" s="10">
        <f t="shared" si="0"/>
        <v>13000</v>
      </c>
      <c r="I16" s="12">
        <f t="shared" si="1"/>
        <v>0</v>
      </c>
      <c r="J16" s="26" t="s">
        <v>61</v>
      </c>
    </row>
    <row r="17" spans="1:10" s="2" customFormat="1" ht="31.5" customHeight="1" x14ac:dyDescent="0.35">
      <c r="A17" s="11" t="s">
        <v>57</v>
      </c>
      <c r="B17" s="7">
        <v>0</v>
      </c>
      <c r="C17" s="8">
        <v>0</v>
      </c>
      <c r="D17" s="8">
        <v>0</v>
      </c>
      <c r="E17" s="8">
        <v>0</v>
      </c>
      <c r="F17" s="8">
        <v>0</v>
      </c>
      <c r="G17" s="10">
        <f t="shared" ref="G17:G19" si="2">E17-F17</f>
        <v>0</v>
      </c>
      <c r="H17" s="10">
        <f t="shared" si="0"/>
        <v>0</v>
      </c>
      <c r="I17" s="12"/>
      <c r="J17" s="26" t="s">
        <v>67</v>
      </c>
    </row>
    <row r="18" spans="1:10" s="2" customFormat="1" ht="31.5" customHeight="1" x14ac:dyDescent="0.35">
      <c r="A18" s="11" t="s">
        <v>58</v>
      </c>
      <c r="B18" s="7">
        <v>0</v>
      </c>
      <c r="C18" s="8">
        <v>0</v>
      </c>
      <c r="D18" s="8">
        <v>0</v>
      </c>
      <c r="E18" s="8">
        <v>0</v>
      </c>
      <c r="F18" s="8">
        <v>0</v>
      </c>
      <c r="G18" s="10">
        <f t="shared" si="2"/>
        <v>0</v>
      </c>
      <c r="H18" s="10">
        <f t="shared" si="0"/>
        <v>0</v>
      </c>
      <c r="I18" s="12"/>
      <c r="J18" s="26" t="s">
        <v>67</v>
      </c>
    </row>
    <row r="19" spans="1:10" s="2" customFormat="1" ht="31.5" customHeight="1" x14ac:dyDescent="0.35">
      <c r="A19" s="11" t="s">
        <v>52</v>
      </c>
      <c r="B19" s="7">
        <v>0</v>
      </c>
      <c r="C19" s="8">
        <v>0</v>
      </c>
      <c r="D19" s="8">
        <v>0</v>
      </c>
      <c r="E19" s="8">
        <v>0</v>
      </c>
      <c r="F19" s="8">
        <v>0</v>
      </c>
      <c r="G19" s="10">
        <f t="shared" si="2"/>
        <v>0</v>
      </c>
      <c r="H19" s="10">
        <f t="shared" si="0"/>
        <v>0</v>
      </c>
      <c r="I19" s="12"/>
      <c r="J19" s="26" t="s">
        <v>67</v>
      </c>
    </row>
    <row r="20" spans="1:10" s="2" customFormat="1" ht="31.5" customHeight="1" x14ac:dyDescent="0.25">
      <c r="A20" s="6" t="s">
        <v>17</v>
      </c>
      <c r="B20" s="7">
        <v>774510.31</v>
      </c>
      <c r="C20" s="8">
        <v>403205.5</v>
      </c>
      <c r="D20" s="8">
        <v>1308393.8400000001</v>
      </c>
      <c r="E20" s="9">
        <v>1100899</v>
      </c>
      <c r="F20" s="8">
        <v>1378234</v>
      </c>
      <c r="G20" s="10">
        <v>67374</v>
      </c>
      <c r="H20" s="10">
        <f t="shared" si="0"/>
        <v>1310860</v>
      </c>
      <c r="I20" s="12">
        <f t="shared" si="1"/>
        <v>4.8884296861055523</v>
      </c>
      <c r="J20" s="26" t="s">
        <v>59</v>
      </c>
    </row>
    <row r="21" spans="1:10" s="2" customFormat="1" ht="31.5" customHeight="1" x14ac:dyDescent="0.25">
      <c r="A21" s="6" t="s">
        <v>18</v>
      </c>
      <c r="B21" s="7">
        <v>75460.039999999994</v>
      </c>
      <c r="C21" s="8">
        <v>38969.100000000013</v>
      </c>
      <c r="D21" s="8">
        <v>125717.02</v>
      </c>
      <c r="E21" s="9">
        <v>105834</v>
      </c>
      <c r="F21" s="8">
        <v>131889</v>
      </c>
      <c r="G21" s="10">
        <v>6441</v>
      </c>
      <c r="H21" s="10">
        <f t="shared" si="0"/>
        <v>125448</v>
      </c>
      <c r="I21" s="12">
        <f t="shared" si="1"/>
        <v>4.8836521620453563</v>
      </c>
      <c r="J21" s="26" t="s">
        <v>59</v>
      </c>
    </row>
    <row r="22" spans="1:10" s="2" customFormat="1" ht="31.5" customHeight="1" x14ac:dyDescent="0.25">
      <c r="A22" s="6" t="s">
        <v>19</v>
      </c>
      <c r="B22" s="7">
        <v>301840.15999999997</v>
      </c>
      <c r="C22" s="8">
        <v>155876.40000000005</v>
      </c>
      <c r="D22" s="8">
        <v>501732.08</v>
      </c>
      <c r="E22" s="9">
        <v>421395</v>
      </c>
      <c r="F22" s="8">
        <v>527554</v>
      </c>
      <c r="G22" s="10">
        <v>25821</v>
      </c>
      <c r="H22" s="10">
        <f t="shared" si="0"/>
        <v>501733</v>
      </c>
      <c r="I22" s="12">
        <f t="shared" si="1"/>
        <v>4.8944752575091837</v>
      </c>
      <c r="J22" s="26" t="s">
        <v>59</v>
      </c>
    </row>
    <row r="23" spans="1:10" s="2" customFormat="1" ht="31.5" customHeight="1" x14ac:dyDescent="0.25">
      <c r="A23" s="6" t="s">
        <v>55</v>
      </c>
      <c r="B23" s="7">
        <v>0</v>
      </c>
      <c r="C23" s="8">
        <v>0</v>
      </c>
      <c r="D23" s="8">
        <v>0</v>
      </c>
      <c r="E23" s="8">
        <v>0</v>
      </c>
      <c r="F23" s="8">
        <v>0</v>
      </c>
      <c r="G23" s="10">
        <f t="shared" ref="G23" si="3">E23-F23</f>
        <v>0</v>
      </c>
      <c r="H23" s="10">
        <f t="shared" si="0"/>
        <v>0</v>
      </c>
      <c r="I23" s="12"/>
      <c r="J23" s="26" t="s">
        <v>62</v>
      </c>
    </row>
    <row r="24" spans="1:10" s="2" customFormat="1" ht="31.5" customHeight="1" x14ac:dyDescent="0.25">
      <c r="A24" s="6" t="s">
        <v>20</v>
      </c>
      <c r="B24" s="7">
        <v>0</v>
      </c>
      <c r="C24" s="8">
        <v>11392.400000000001</v>
      </c>
      <c r="D24" s="8">
        <v>0</v>
      </c>
      <c r="E24" s="9">
        <v>0</v>
      </c>
      <c r="F24" s="8">
        <v>15000</v>
      </c>
      <c r="G24" s="10">
        <v>0</v>
      </c>
      <c r="H24" s="10">
        <f t="shared" si="0"/>
        <v>15000</v>
      </c>
      <c r="I24" s="12">
        <f t="shared" si="1"/>
        <v>0</v>
      </c>
      <c r="J24" s="26" t="s">
        <v>62</v>
      </c>
    </row>
    <row r="25" spans="1:10" s="2" customFormat="1" ht="31.5" customHeight="1" x14ac:dyDescent="0.25">
      <c r="A25" s="6" t="s">
        <v>21</v>
      </c>
      <c r="B25" s="7">
        <v>201280</v>
      </c>
      <c r="C25" s="8">
        <v>155706.14000000001</v>
      </c>
      <c r="D25" s="8">
        <v>328872.37</v>
      </c>
      <c r="E25" s="9">
        <v>580602.31999999995</v>
      </c>
      <c r="F25" s="8">
        <v>210000</v>
      </c>
      <c r="G25" s="10">
        <v>202511.6</v>
      </c>
      <c r="H25" s="10">
        <f t="shared" si="0"/>
        <v>7488.3999999999942</v>
      </c>
      <c r="I25" s="12">
        <f t="shared" si="1"/>
        <v>96.434095238095239</v>
      </c>
      <c r="J25" s="26" t="s">
        <v>62</v>
      </c>
    </row>
    <row r="26" spans="1:10" s="2" customFormat="1" ht="31.5" customHeight="1" x14ac:dyDescent="0.25">
      <c r="A26" s="6" t="s">
        <v>22</v>
      </c>
      <c r="B26" s="7">
        <v>0</v>
      </c>
      <c r="C26" s="8">
        <v>0</v>
      </c>
      <c r="D26" s="8">
        <v>0</v>
      </c>
      <c r="E26" s="9">
        <v>0</v>
      </c>
      <c r="F26" s="8">
        <v>0</v>
      </c>
      <c r="G26" s="10">
        <v>0</v>
      </c>
      <c r="H26" s="10">
        <f t="shared" si="0"/>
        <v>0</v>
      </c>
      <c r="I26" s="12"/>
      <c r="J26" s="26" t="s">
        <v>62</v>
      </c>
    </row>
    <row r="27" spans="1:10" s="2" customFormat="1" ht="31.5" customHeight="1" x14ac:dyDescent="0.25">
      <c r="A27" s="6" t="s">
        <v>23</v>
      </c>
      <c r="B27" s="7">
        <v>1550.7400000000002</v>
      </c>
      <c r="C27" s="8">
        <v>36062.78</v>
      </c>
      <c r="D27" s="8">
        <v>118256</v>
      </c>
      <c r="E27" s="9">
        <v>84180</v>
      </c>
      <c r="F27" s="8">
        <v>82500</v>
      </c>
      <c r="G27" s="10">
        <v>27167.4</v>
      </c>
      <c r="H27" s="10">
        <f t="shared" si="0"/>
        <v>55332.6</v>
      </c>
      <c r="I27" s="12">
        <f t="shared" si="1"/>
        <v>32.930181818181822</v>
      </c>
      <c r="J27" s="26" t="s">
        <v>61</v>
      </c>
    </row>
    <row r="28" spans="1:10" s="2" customFormat="1" ht="31.5" customHeight="1" x14ac:dyDescent="0.25">
      <c r="A28" s="6" t="s">
        <v>24</v>
      </c>
      <c r="B28" s="7">
        <v>6050.7000000000007</v>
      </c>
      <c r="C28" s="8">
        <v>28062.66</v>
      </c>
      <c r="D28" s="8">
        <v>77345.2</v>
      </c>
      <c r="E28" s="9">
        <v>51165</v>
      </c>
      <c r="F28" s="8">
        <v>48400</v>
      </c>
      <c r="G28" s="10">
        <v>5376</v>
      </c>
      <c r="H28" s="10">
        <f t="shared" si="0"/>
        <v>43024</v>
      </c>
      <c r="I28" s="12">
        <f t="shared" si="1"/>
        <v>11.107438016528926</v>
      </c>
      <c r="J28" s="26" t="s">
        <v>61</v>
      </c>
    </row>
    <row r="29" spans="1:10" s="2" customFormat="1" ht="31.5" customHeight="1" x14ac:dyDescent="0.25">
      <c r="A29" s="6" t="s">
        <v>25</v>
      </c>
      <c r="B29" s="7">
        <v>0</v>
      </c>
      <c r="C29" s="8">
        <v>536.91999999999996</v>
      </c>
      <c r="D29" s="8">
        <v>5644.8</v>
      </c>
      <c r="E29" s="9">
        <v>26259.200000000001</v>
      </c>
      <c r="F29" s="8">
        <v>0</v>
      </c>
      <c r="G29" s="10">
        <v>0</v>
      </c>
      <c r="H29" s="10">
        <f t="shared" si="0"/>
        <v>0</v>
      </c>
      <c r="I29" s="12"/>
      <c r="J29" s="26" t="s">
        <v>61</v>
      </c>
    </row>
    <row r="30" spans="1:10" s="2" customFormat="1" ht="31.5" customHeight="1" x14ac:dyDescent="0.25">
      <c r="A30" s="6" t="s">
        <v>26</v>
      </c>
      <c r="B30" s="7">
        <v>0</v>
      </c>
      <c r="C30" s="8">
        <v>0</v>
      </c>
      <c r="D30" s="8">
        <v>0</v>
      </c>
      <c r="E30" s="9">
        <v>7826.9</v>
      </c>
      <c r="F30" s="8">
        <v>11500</v>
      </c>
      <c r="G30" s="10">
        <v>0</v>
      </c>
      <c r="H30" s="10">
        <f t="shared" si="0"/>
        <v>11500</v>
      </c>
      <c r="I30" s="12">
        <f t="shared" si="1"/>
        <v>0</v>
      </c>
      <c r="J30" s="26" t="s">
        <v>61</v>
      </c>
    </row>
    <row r="31" spans="1:10" s="2" customFormat="1" ht="31.5" customHeight="1" x14ac:dyDescent="0.25">
      <c r="A31" s="6" t="s">
        <v>27</v>
      </c>
      <c r="B31" s="7">
        <v>0</v>
      </c>
      <c r="C31" s="8">
        <v>0</v>
      </c>
      <c r="D31" s="8">
        <v>0</v>
      </c>
      <c r="E31" s="9">
        <v>0</v>
      </c>
      <c r="F31" s="8">
        <v>0</v>
      </c>
      <c r="G31" s="10">
        <v>0</v>
      </c>
      <c r="H31" s="10">
        <f t="shared" si="0"/>
        <v>0</v>
      </c>
      <c r="I31" s="12"/>
      <c r="J31" s="26" t="s">
        <v>61</v>
      </c>
    </row>
    <row r="32" spans="1:10" s="2" customFormat="1" ht="31.5" customHeight="1" x14ac:dyDescent="0.25">
      <c r="A32" s="6" t="s">
        <v>53</v>
      </c>
      <c r="B32" s="7">
        <v>0</v>
      </c>
      <c r="C32" s="8">
        <v>0</v>
      </c>
      <c r="D32" s="8">
        <v>0</v>
      </c>
      <c r="E32" s="9">
        <v>0</v>
      </c>
      <c r="F32" s="8">
        <v>5500</v>
      </c>
      <c r="G32" s="10">
        <v>0</v>
      </c>
      <c r="H32" s="10">
        <f t="shared" si="0"/>
        <v>5500</v>
      </c>
      <c r="I32" s="12">
        <f t="shared" si="1"/>
        <v>0</v>
      </c>
      <c r="J32" s="26" t="s">
        <v>61</v>
      </c>
    </row>
    <row r="33" spans="1:10" s="2" customFormat="1" ht="31.5" customHeight="1" x14ac:dyDescent="0.25">
      <c r="A33" s="6" t="s">
        <v>28</v>
      </c>
      <c r="B33" s="7">
        <v>0</v>
      </c>
      <c r="C33" s="8">
        <v>9160.15</v>
      </c>
      <c r="D33" s="8">
        <v>12780</v>
      </c>
      <c r="E33" s="9">
        <v>0</v>
      </c>
      <c r="F33" s="8">
        <v>0</v>
      </c>
      <c r="G33" s="10">
        <v>1540</v>
      </c>
      <c r="H33" s="10">
        <f t="shared" si="0"/>
        <v>-1540</v>
      </c>
      <c r="I33" s="12"/>
      <c r="J33" s="26" t="s">
        <v>61</v>
      </c>
    </row>
    <row r="34" spans="1:10" s="2" customFormat="1" ht="31.5" customHeight="1" x14ac:dyDescent="0.25">
      <c r="A34" s="6" t="s">
        <v>54</v>
      </c>
      <c r="B34" s="7">
        <v>7251.2100000000009</v>
      </c>
      <c r="C34" s="8">
        <v>6278.35</v>
      </c>
      <c r="D34" s="8">
        <v>0</v>
      </c>
      <c r="E34" s="8">
        <v>0</v>
      </c>
      <c r="F34" s="8">
        <v>0</v>
      </c>
      <c r="G34" s="10">
        <f t="shared" ref="G34" si="4">E34-F34</f>
        <v>0</v>
      </c>
      <c r="H34" s="10">
        <f t="shared" si="0"/>
        <v>0</v>
      </c>
      <c r="I34" s="12"/>
      <c r="J34" s="26" t="s">
        <v>61</v>
      </c>
    </row>
    <row r="35" spans="1:10" s="2" customFormat="1" ht="31.5" customHeight="1" x14ac:dyDescent="0.25">
      <c r="A35" s="6" t="s">
        <v>29</v>
      </c>
      <c r="B35" s="7">
        <v>0</v>
      </c>
      <c r="C35" s="8">
        <v>0</v>
      </c>
      <c r="D35" s="8">
        <v>0</v>
      </c>
      <c r="E35" s="9">
        <v>0</v>
      </c>
      <c r="F35" s="8">
        <v>0</v>
      </c>
      <c r="G35" s="8">
        <v>0</v>
      </c>
      <c r="H35" s="10">
        <f t="shared" si="0"/>
        <v>0</v>
      </c>
      <c r="I35" s="12"/>
      <c r="J35" s="26" t="s">
        <v>61</v>
      </c>
    </row>
    <row r="36" spans="1:10" s="2" customFormat="1" ht="31.5" customHeight="1" x14ac:dyDescent="0.25">
      <c r="A36" s="6" t="s">
        <v>30</v>
      </c>
      <c r="B36" s="7">
        <v>0</v>
      </c>
      <c r="C36" s="8">
        <v>0</v>
      </c>
      <c r="D36" s="8">
        <v>15629.76</v>
      </c>
      <c r="E36" s="9">
        <v>0</v>
      </c>
      <c r="F36" s="8">
        <v>0</v>
      </c>
      <c r="G36" s="8">
        <v>0</v>
      </c>
      <c r="H36" s="10">
        <f t="shared" si="0"/>
        <v>0</v>
      </c>
      <c r="I36" s="12"/>
      <c r="J36" s="26" t="s">
        <v>63</v>
      </c>
    </row>
    <row r="37" spans="1:10" s="2" customFormat="1" ht="31.5" customHeight="1" x14ac:dyDescent="0.25">
      <c r="A37" s="6" t="s">
        <v>31</v>
      </c>
      <c r="B37" s="7">
        <v>0</v>
      </c>
      <c r="C37" s="8">
        <v>0</v>
      </c>
      <c r="D37" s="8">
        <v>0</v>
      </c>
      <c r="E37" s="9">
        <v>0</v>
      </c>
      <c r="F37" s="8">
        <v>0</v>
      </c>
      <c r="G37" s="8">
        <v>0</v>
      </c>
      <c r="H37" s="10">
        <f t="shared" si="0"/>
        <v>0</v>
      </c>
      <c r="I37" s="12"/>
      <c r="J37" s="26" t="s">
        <v>63</v>
      </c>
    </row>
    <row r="38" spans="1:10" s="2" customFormat="1" ht="31.5" customHeight="1" x14ac:dyDescent="0.25">
      <c r="A38" s="6" t="s">
        <v>32</v>
      </c>
      <c r="B38" s="7">
        <v>0</v>
      </c>
      <c r="C38" s="8">
        <v>12089.65</v>
      </c>
      <c r="D38" s="8">
        <v>10168.959999999999</v>
      </c>
      <c r="E38" s="9">
        <v>0</v>
      </c>
      <c r="F38" s="8">
        <v>72905</v>
      </c>
      <c r="G38" s="8">
        <v>0</v>
      </c>
      <c r="H38" s="10">
        <f t="shared" si="0"/>
        <v>72905</v>
      </c>
      <c r="I38" s="12">
        <f t="shared" si="1"/>
        <v>0</v>
      </c>
      <c r="J38" s="26" t="s">
        <v>64</v>
      </c>
    </row>
    <row r="39" spans="1:10" s="2" customFormat="1" ht="31.5" customHeight="1" x14ac:dyDescent="0.25">
      <c r="A39" s="6" t="s">
        <v>33</v>
      </c>
      <c r="B39" s="7">
        <v>0</v>
      </c>
      <c r="C39" s="8">
        <v>28806.47</v>
      </c>
      <c r="D39" s="8">
        <v>31846.21</v>
      </c>
      <c r="E39" s="9">
        <v>47470.93</v>
      </c>
      <c r="F39" s="8">
        <v>43744</v>
      </c>
      <c r="G39" s="8">
        <v>17699.490000000002</v>
      </c>
      <c r="H39" s="10">
        <f t="shared" si="0"/>
        <v>26044.51</v>
      </c>
      <c r="I39" s="12">
        <f t="shared" si="1"/>
        <v>40.461526152158015</v>
      </c>
      <c r="J39" s="26" t="s">
        <v>64</v>
      </c>
    </row>
    <row r="40" spans="1:10" s="2" customFormat="1" ht="31.5" customHeight="1" x14ac:dyDescent="0.25">
      <c r="A40" s="6" t="s">
        <v>34</v>
      </c>
      <c r="B40" s="7">
        <v>0</v>
      </c>
      <c r="C40" s="8">
        <v>1972.5</v>
      </c>
      <c r="D40" s="8">
        <v>0</v>
      </c>
      <c r="E40" s="9">
        <v>0</v>
      </c>
      <c r="F40" s="8">
        <v>232</v>
      </c>
      <c r="G40" s="8">
        <v>481</v>
      </c>
      <c r="H40" s="10">
        <f t="shared" si="0"/>
        <v>-249</v>
      </c>
      <c r="I40" s="12">
        <f t="shared" si="1"/>
        <v>207.32758620689654</v>
      </c>
      <c r="J40" s="26" t="s">
        <v>63</v>
      </c>
    </row>
    <row r="41" spans="1:10" s="2" customFormat="1" ht="31.5" customHeight="1" x14ac:dyDescent="0.25">
      <c r="A41" s="6" t="s">
        <v>35</v>
      </c>
      <c r="B41" s="7">
        <v>0</v>
      </c>
      <c r="C41" s="8">
        <v>0</v>
      </c>
      <c r="D41" s="8">
        <v>17687.5</v>
      </c>
      <c r="E41" s="9">
        <v>25750.7</v>
      </c>
      <c r="F41" s="8">
        <v>12600</v>
      </c>
      <c r="G41" s="8" t="s">
        <v>50</v>
      </c>
      <c r="H41" s="10">
        <f t="shared" si="0"/>
        <v>12600</v>
      </c>
      <c r="I41" s="12">
        <f t="shared" si="1"/>
        <v>0</v>
      </c>
      <c r="J41" s="26" t="s">
        <v>63</v>
      </c>
    </row>
    <row r="42" spans="1:10" s="2" customFormat="1" ht="31.5" customHeight="1" x14ac:dyDescent="0.25">
      <c r="A42" s="6" t="s">
        <v>36</v>
      </c>
      <c r="B42" s="7">
        <v>87.18</v>
      </c>
      <c r="C42" s="8">
        <v>259.38</v>
      </c>
      <c r="D42" s="8">
        <v>657.92</v>
      </c>
      <c r="E42" s="9">
        <v>2252</v>
      </c>
      <c r="F42" s="8">
        <v>0</v>
      </c>
      <c r="G42" s="8">
        <v>841</v>
      </c>
      <c r="H42" s="10">
        <f t="shared" si="0"/>
        <v>-841</v>
      </c>
      <c r="I42" s="12"/>
      <c r="J42" s="26" t="s">
        <v>65</v>
      </c>
    </row>
    <row r="43" spans="1:10" s="2" customFormat="1" ht="31.5" customHeight="1" x14ac:dyDescent="0.25">
      <c r="A43" s="6" t="s">
        <v>37</v>
      </c>
      <c r="B43" s="7">
        <v>39.28</v>
      </c>
      <c r="C43" s="8">
        <v>19.25</v>
      </c>
      <c r="D43" s="8">
        <v>223.7</v>
      </c>
      <c r="E43" s="9">
        <v>148</v>
      </c>
      <c r="F43" s="8">
        <v>425</v>
      </c>
      <c r="G43" s="8">
        <v>32</v>
      </c>
      <c r="H43" s="10">
        <f t="shared" si="0"/>
        <v>393</v>
      </c>
      <c r="I43" s="12">
        <f t="shared" si="1"/>
        <v>7.5294117647058814</v>
      </c>
      <c r="J43" s="26" t="s">
        <v>65</v>
      </c>
    </row>
    <row r="44" spans="1:10" s="2" customFormat="1" ht="31.5" customHeight="1" x14ac:dyDescent="0.25">
      <c r="A44" s="6" t="s">
        <v>38</v>
      </c>
      <c r="B44" s="7">
        <v>530.78</v>
      </c>
      <c r="C44" s="8">
        <v>471.03999999999996</v>
      </c>
      <c r="D44" s="8">
        <v>3594.12</v>
      </c>
      <c r="E44" s="9">
        <v>5326</v>
      </c>
      <c r="F44" s="8">
        <v>525</v>
      </c>
      <c r="G44" s="8">
        <v>427</v>
      </c>
      <c r="H44" s="10">
        <f t="shared" si="0"/>
        <v>98</v>
      </c>
      <c r="I44" s="12">
        <f t="shared" si="1"/>
        <v>81.333333333333329</v>
      </c>
      <c r="J44" s="26" t="s">
        <v>65</v>
      </c>
    </row>
    <row r="45" spans="1:10" s="2" customFormat="1" ht="31.5" customHeight="1" x14ac:dyDescent="0.25">
      <c r="A45" s="6" t="s">
        <v>39</v>
      </c>
      <c r="B45" s="7">
        <v>0</v>
      </c>
      <c r="C45" s="8">
        <v>13746.69</v>
      </c>
      <c r="D45" s="8">
        <v>59963.519999999997</v>
      </c>
      <c r="E45" s="9">
        <v>70024.77</v>
      </c>
      <c r="F45" s="8">
        <v>87444</v>
      </c>
      <c r="G45" s="8">
        <v>39740.639999999999</v>
      </c>
      <c r="H45" s="10">
        <f t="shared" si="0"/>
        <v>47703.360000000001</v>
      </c>
      <c r="I45" s="12">
        <f t="shared" si="1"/>
        <v>45.446960340332097</v>
      </c>
      <c r="J45" s="26" t="s">
        <v>66</v>
      </c>
    </row>
    <row r="46" spans="1:10" s="2" customFormat="1" ht="31.5" customHeight="1" x14ac:dyDescent="0.25">
      <c r="A46" s="6" t="s">
        <v>40</v>
      </c>
      <c r="B46" s="7">
        <v>0</v>
      </c>
      <c r="C46" s="8">
        <v>1576.08</v>
      </c>
      <c r="D46" s="8">
        <v>6513.83</v>
      </c>
      <c r="E46" s="9">
        <v>2368</v>
      </c>
      <c r="F46" s="8">
        <v>977</v>
      </c>
      <c r="G46" s="8">
        <v>5562</v>
      </c>
      <c r="H46" s="10">
        <f t="shared" si="0"/>
        <v>-4585</v>
      </c>
      <c r="I46" s="12">
        <f t="shared" si="1"/>
        <v>569.29375639713408</v>
      </c>
      <c r="J46" s="26" t="s">
        <v>63</v>
      </c>
    </row>
    <row r="47" spans="1:10" s="2" customFormat="1" ht="27" customHeight="1" x14ac:dyDescent="0.25">
      <c r="A47" s="6" t="s">
        <v>41</v>
      </c>
      <c r="B47" s="8">
        <v>0</v>
      </c>
      <c r="C47" s="8">
        <v>1193.1500000000001</v>
      </c>
      <c r="D47" s="8">
        <v>5108.3</v>
      </c>
      <c r="E47" s="9">
        <v>5875.62</v>
      </c>
      <c r="F47" s="8">
        <v>1698</v>
      </c>
      <c r="G47" s="8">
        <v>2786.5</v>
      </c>
      <c r="H47" s="10">
        <f t="shared" si="0"/>
        <v>-1088.5</v>
      </c>
      <c r="I47" s="12">
        <f t="shared" si="1"/>
        <v>164.10482921083627</v>
      </c>
      <c r="J47" s="26" t="s">
        <v>63</v>
      </c>
    </row>
    <row r="48" spans="1:10" s="2" customFormat="1" ht="27.75" customHeight="1" x14ac:dyDescent="0.25">
      <c r="A48" s="6" t="s">
        <v>42</v>
      </c>
      <c r="B48" s="8">
        <v>0</v>
      </c>
      <c r="C48" s="8">
        <v>0</v>
      </c>
      <c r="D48" s="8">
        <v>59.66</v>
      </c>
      <c r="E48" s="9">
        <v>0</v>
      </c>
      <c r="F48" s="8">
        <v>12600</v>
      </c>
      <c r="G48" s="8">
        <v>0</v>
      </c>
      <c r="H48" s="10">
        <f t="shared" si="0"/>
        <v>12600</v>
      </c>
      <c r="I48" s="12">
        <f t="shared" si="1"/>
        <v>0</v>
      </c>
      <c r="J48" s="26" t="s">
        <v>63</v>
      </c>
    </row>
    <row r="49" spans="1:10" s="2" customFormat="1" ht="26.25" customHeight="1" x14ac:dyDescent="0.25">
      <c r="A49" s="6" t="s">
        <v>43</v>
      </c>
      <c r="B49" s="8">
        <v>0</v>
      </c>
      <c r="C49" s="8">
        <v>0</v>
      </c>
      <c r="D49" s="8">
        <v>0</v>
      </c>
      <c r="E49" s="9">
        <v>0</v>
      </c>
      <c r="F49" s="8">
        <v>8800</v>
      </c>
      <c r="G49" s="8">
        <v>0</v>
      </c>
      <c r="H49" s="10">
        <f t="shared" si="0"/>
        <v>8800</v>
      </c>
      <c r="I49" s="12">
        <f t="shared" si="1"/>
        <v>0</v>
      </c>
      <c r="J49" s="26" t="s">
        <v>63</v>
      </c>
    </row>
    <row r="50" spans="1:10" s="2" customFormat="1" ht="24.75" customHeight="1" x14ac:dyDescent="0.25">
      <c r="A50" s="6" t="s">
        <v>44</v>
      </c>
      <c r="B50" s="8">
        <v>0</v>
      </c>
      <c r="C50" s="8">
        <v>0</v>
      </c>
      <c r="D50" s="8">
        <v>0</v>
      </c>
      <c r="E50" s="9">
        <v>1054</v>
      </c>
      <c r="F50" s="8">
        <v>70</v>
      </c>
      <c r="G50" s="8">
        <v>0</v>
      </c>
      <c r="H50" s="10">
        <f t="shared" si="0"/>
        <v>70</v>
      </c>
      <c r="I50" s="12">
        <f t="shared" si="1"/>
        <v>0</v>
      </c>
      <c r="J50" s="26" t="s">
        <v>63</v>
      </c>
    </row>
    <row r="51" spans="1:10" s="2" customFormat="1" ht="24.75" customHeight="1" x14ac:dyDescent="0.25">
      <c r="A51" s="6" t="s">
        <v>45</v>
      </c>
      <c r="B51" s="8">
        <v>5.6</v>
      </c>
      <c r="C51" s="8">
        <v>1684</v>
      </c>
      <c r="D51" s="8">
        <v>3191.2</v>
      </c>
      <c r="E51" s="9">
        <v>4072.4</v>
      </c>
      <c r="F51" s="8">
        <v>1150</v>
      </c>
      <c r="G51" s="8">
        <v>1330</v>
      </c>
      <c r="H51" s="10">
        <f t="shared" si="0"/>
        <v>-180</v>
      </c>
      <c r="I51" s="12">
        <f t="shared" si="1"/>
        <v>115.65217391304347</v>
      </c>
      <c r="J51" s="26" t="s">
        <v>65</v>
      </c>
    </row>
    <row r="52" spans="1:10" s="2" customFormat="1" ht="28.5" customHeight="1" x14ac:dyDescent="0.25">
      <c r="A52" s="6" t="s">
        <v>46</v>
      </c>
      <c r="B52" s="8">
        <v>0</v>
      </c>
      <c r="C52" s="8">
        <v>3.85</v>
      </c>
      <c r="D52" s="8">
        <v>0</v>
      </c>
      <c r="E52" s="9">
        <v>12</v>
      </c>
      <c r="F52" s="8">
        <v>12</v>
      </c>
      <c r="G52" s="8">
        <v>0</v>
      </c>
      <c r="H52" s="10">
        <f t="shared" si="0"/>
        <v>12</v>
      </c>
      <c r="I52" s="12">
        <f t="shared" si="1"/>
        <v>0</v>
      </c>
      <c r="J52" s="26" t="s">
        <v>65</v>
      </c>
    </row>
    <row r="53" spans="1:10" s="2" customFormat="1" ht="27" customHeight="1" x14ac:dyDescent="0.25">
      <c r="A53" s="6" t="s">
        <v>47</v>
      </c>
      <c r="B53" s="8">
        <v>0</v>
      </c>
      <c r="C53" s="8">
        <v>0</v>
      </c>
      <c r="D53" s="8">
        <v>0</v>
      </c>
      <c r="E53" s="9">
        <v>0</v>
      </c>
      <c r="F53" s="8">
        <v>77</v>
      </c>
      <c r="G53" s="8">
        <v>6930</v>
      </c>
      <c r="H53" s="10">
        <f t="shared" si="0"/>
        <v>-6853</v>
      </c>
      <c r="I53" s="12">
        <f t="shared" si="1"/>
        <v>9000</v>
      </c>
      <c r="J53" s="26" t="s">
        <v>63</v>
      </c>
    </row>
    <row r="54" spans="1:10" s="2" customFormat="1" ht="27" customHeight="1" x14ac:dyDescent="0.25">
      <c r="A54" s="6" t="s">
        <v>48</v>
      </c>
      <c r="B54" s="8">
        <v>0</v>
      </c>
      <c r="C54" s="8">
        <v>0</v>
      </c>
      <c r="D54" s="8">
        <v>0</v>
      </c>
      <c r="E54" s="9">
        <v>282.18</v>
      </c>
      <c r="F54" s="8">
        <v>308</v>
      </c>
      <c r="G54" s="8">
        <v>0</v>
      </c>
      <c r="H54" s="10">
        <f t="shared" si="0"/>
        <v>308</v>
      </c>
      <c r="I54" s="12">
        <f t="shared" si="1"/>
        <v>0</v>
      </c>
      <c r="J54" s="26" t="s">
        <v>63</v>
      </c>
    </row>
    <row r="55" spans="1:10" s="2" customFormat="1" ht="28.5" customHeight="1" x14ac:dyDescent="0.25">
      <c r="A55" s="6" t="s">
        <v>51</v>
      </c>
      <c r="B55" s="8"/>
      <c r="C55" s="8"/>
      <c r="D55" s="8"/>
      <c r="E55" s="9"/>
      <c r="F55" s="8">
        <v>36000</v>
      </c>
      <c r="G55" s="8">
        <v>0</v>
      </c>
      <c r="H55" s="10">
        <f t="shared" si="0"/>
        <v>36000</v>
      </c>
      <c r="I55" s="12">
        <f t="shared" si="1"/>
        <v>0</v>
      </c>
      <c r="J55" s="26" t="s">
        <v>64</v>
      </c>
    </row>
    <row r="56" spans="1:10" s="2" customFormat="1" ht="22.5" customHeight="1" x14ac:dyDescent="0.25">
      <c r="A56" s="13" t="s">
        <v>0</v>
      </c>
      <c r="B56" s="14">
        <f>SUM(B8:B54)</f>
        <v>7145323.7000000002</v>
      </c>
      <c r="C56" s="14">
        <f>SUM(C8:C54)</f>
        <v>5274305.7800000012</v>
      </c>
      <c r="D56" s="14">
        <f>SUM(D8:D54)</f>
        <v>9430971.5399999972</v>
      </c>
      <c r="E56" s="14">
        <f>SUM(E8:E54)</f>
        <v>11699638.879999997</v>
      </c>
      <c r="F56" s="14">
        <f>SUM(F8:F55)</f>
        <v>11444595</v>
      </c>
      <c r="G56" s="14">
        <f t="shared" ref="G56:I56" si="5">SUM(G8:G55)</f>
        <v>2791333.4700000007</v>
      </c>
      <c r="H56" s="14">
        <f t="shared" si="5"/>
        <v>8653261.5299999993</v>
      </c>
      <c r="I56" s="14">
        <f>G56/F56*100</f>
        <v>24.38997159794646</v>
      </c>
      <c r="J56" s="26"/>
    </row>
    <row r="57" spans="1:10" x14ac:dyDescent="0.25">
      <c r="A57" s="4"/>
      <c r="C57" s="1"/>
    </row>
    <row r="58" spans="1:10" x14ac:dyDescent="0.25">
      <c r="A58" s="4"/>
    </row>
    <row r="59" spans="1:10" x14ac:dyDescent="0.25">
      <c r="A59" s="4" t="s">
        <v>6</v>
      </c>
    </row>
    <row r="60" spans="1:10" x14ac:dyDescent="0.25">
      <c r="A60" s="4" t="s">
        <v>7</v>
      </c>
    </row>
    <row r="61" spans="1:10" x14ac:dyDescent="0.25">
      <c r="A61" s="5" t="s">
        <v>49</v>
      </c>
    </row>
    <row r="62" spans="1:10" x14ac:dyDescent="0.25">
      <c r="A62" s="4"/>
    </row>
    <row r="63" spans="1:10" x14ac:dyDescent="0.25">
      <c r="A63" s="4"/>
    </row>
    <row r="64" spans="1:10" x14ac:dyDescent="0.25">
      <c r="A64" s="4"/>
    </row>
    <row r="65" spans="1:1" x14ac:dyDescent="0.25">
      <c r="A65" s="4"/>
    </row>
    <row r="66" spans="1:1" x14ac:dyDescent="0.25">
      <c r="A66" s="4"/>
    </row>
  </sheetData>
  <mergeCells count="5">
    <mergeCell ref="A6:A7"/>
    <mergeCell ref="F6:H6"/>
    <mergeCell ref="A3:E3"/>
    <mergeCell ref="I6:I7"/>
    <mergeCell ref="J6:J7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UTVM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PRESUPUESTO-PC</dc:creator>
  <cp:lastModifiedBy>Juan José Pérez</cp:lastModifiedBy>
  <cp:lastPrinted>2024-05-23T23:45:27Z</cp:lastPrinted>
  <dcterms:created xsi:type="dcterms:W3CDTF">2024-05-23T22:41:32Z</dcterms:created>
  <dcterms:modified xsi:type="dcterms:W3CDTF">2025-05-13T17:52:26Z</dcterms:modified>
</cp:coreProperties>
</file>